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570" windowHeight="12375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/>
  <c r="B20"/>
  <c r="C19"/>
  <c r="B19"/>
  <c r="C18"/>
  <c r="C17"/>
  <c r="C16"/>
  <c r="C15"/>
  <c r="C14"/>
  <c r="C13"/>
  <c r="C11"/>
  <c r="C9"/>
  <c r="D20"/>
  <c r="D19"/>
  <c r="B18"/>
  <c r="D16"/>
  <c r="B14"/>
  <c r="D13"/>
  <c r="D11"/>
  <c r="B11"/>
  <c r="B9"/>
  <c r="D17"/>
  <c r="B17"/>
  <c r="B16"/>
  <c r="D15"/>
  <c r="B15"/>
  <c r="D12"/>
  <c r="D14" l="1"/>
  <c r="D18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<sst xmlns="http://schemas.openxmlformats.org/spreadsheetml/2006/main" count="20" uniqueCount="20">
  <si>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</si>
  <si>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</si>
  <si>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</si>
  <si>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</si>
  <si>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</si>
  <si>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</si>
  <si>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</si>
  <si>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</si>
  <si>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</si>
  <si>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</si>
  <si>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</si>
  <si>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</si>
  <si>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</si>
  <si>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</si>
  <si>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</si>
  <si>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</si>
  <si>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</si>
  <si>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</si>
  <si>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</si>
  <si>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01.08.2026 года (в тыс. руб.)</t>
  </si>
</sst>
</file>

<file path=xl/styles.xml><?xml version="1.0" encoding="utf-8"?>
<styleSheet xmlns="http://schemas.openxmlformats.org/spreadsheetml/2006/main">
  <numFmts count="4">
    <numFmt numFmtId="164" formatCode="#\ ##0.00_ ;\-#\ ##0.00"/>
    <numFmt numFmtId="165" formatCode="#\ ##0.00"/>
    <numFmt numFmtId="166" formatCode="#\ ##0"/>
    <numFmt numFmtId="167" formatCode="dd\.mm\.yyyy"/>
  </numFmts>
  <fonts count="25">
    <font>
      <sz val="11"/>
      <color theme="1"/>
      <name val="Calibri"/>
      <charset val="204"/>
      <scheme val="minor"/>
    </font>
    <font>
      <b/>
      <sz val="12"/>
      <color rgb="FF000000"/>
      <name val="Arial"/>
      <charset val="204"/>
    </font>
    <font>
      <sz val="10"/>
      <color rgb="FF000000"/>
      <name val="Arial"/>
      <charset val="204"/>
    </font>
    <font>
      <sz val="8"/>
      <color rgb="FF000000"/>
      <name val="Arial"/>
      <charset val="204"/>
    </font>
    <font>
      <sz val="12"/>
      <color rgb="FF000000"/>
      <name val="Times New Roman"/>
      <charset val="204"/>
    </font>
    <font>
      <sz val="12"/>
      <color rgb="FF000000"/>
      <name val="Arial"/>
      <charset val="204"/>
    </font>
    <font>
      <sz val="11"/>
      <color rgb="FF000000"/>
      <name val="Times New Roman"/>
      <charset val="204"/>
    </font>
    <font>
      <sz val="11"/>
      <name val="Calibri"/>
      <charset val="134"/>
      <scheme val="minor"/>
    </font>
    <font>
      <sz val="9"/>
      <color rgb="FF000000"/>
      <name val="Arial"/>
      <charset val="204"/>
    </font>
    <font>
      <sz val="9"/>
      <color rgb="FF000000"/>
      <name val="Arial Cyr"/>
      <charset val="134"/>
    </font>
    <font>
      <sz val="11"/>
      <color rgb="FF000000"/>
      <name val="Calibri"/>
      <charset val="204"/>
      <scheme val="minor"/>
    </font>
    <font>
      <sz val="8"/>
      <color rgb="FF000000"/>
      <name val="Arial Cyr"/>
      <charset val="134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7"/>
      <color rgb="FF000000"/>
      <name val="Arial"/>
      <charset val="204"/>
    </font>
    <font>
      <sz val="9"/>
      <color rgb="FF000000"/>
      <name val="Times New Roman"/>
      <charset val="204"/>
    </font>
    <font>
      <sz val="9"/>
      <color rgb="FF000000"/>
      <name val="Calibri"/>
      <charset val="204"/>
      <scheme val="minor"/>
    </font>
    <font>
      <u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b/>
      <sz val="10"/>
      <color rgb="FF000000"/>
      <name val="Times New Roman"/>
      <charset val="204"/>
    </font>
    <font>
      <u/>
      <sz val="8"/>
      <color rgb="FF000000"/>
      <name val="Arial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7">
    <xf numFmtId="0" fontId="0" fillId="0" borderId="0"/>
    <xf numFmtId="0" fontId="7" fillId="0" borderId="0"/>
    <xf numFmtId="0" fontId="7" fillId="0" borderId="0"/>
    <xf numFmtId="0" fontId="8" fillId="0" borderId="0">
      <alignment wrapText="1"/>
    </xf>
    <xf numFmtId="0" fontId="9" fillId="0" borderId="2">
      <alignment horizontal="left" wrapText="1"/>
    </xf>
    <xf numFmtId="0" fontId="10" fillId="0" borderId="0"/>
    <xf numFmtId="0" fontId="10" fillId="0" borderId="0"/>
    <xf numFmtId="0" fontId="7" fillId="0" borderId="0"/>
    <xf numFmtId="164" fontId="11" fillId="0" borderId="3">
      <alignment horizontal="right" vertical="center" shrinkToFit="1"/>
    </xf>
    <xf numFmtId="165" fontId="11" fillId="0" borderId="4">
      <alignment horizontal="right" shrinkToFit="1"/>
    </xf>
    <xf numFmtId="2" fontId="11" fillId="0" borderId="5">
      <alignment horizontal="center" shrinkToFit="1"/>
    </xf>
    <xf numFmtId="0" fontId="9" fillId="0" borderId="6">
      <alignment horizontal="left" wrapText="1"/>
    </xf>
    <xf numFmtId="0" fontId="9" fillId="0" borderId="7">
      <alignment horizontal="center" vertical="top" wrapText="1"/>
    </xf>
    <xf numFmtId="0" fontId="11" fillId="0" borderId="2">
      <alignment horizontal="center"/>
    </xf>
    <xf numFmtId="0" fontId="11" fillId="0" borderId="8">
      <alignment horizontal="left" wrapText="1"/>
    </xf>
    <xf numFmtId="0" fontId="11" fillId="0" borderId="9">
      <alignment horizontal="left" wrapText="1" indent="1"/>
    </xf>
    <xf numFmtId="0" fontId="9" fillId="0" borderId="6">
      <alignment horizontal="center" vertical="center"/>
    </xf>
    <xf numFmtId="49" fontId="9" fillId="0" borderId="2">
      <alignment horizontal="center" vertical="top" wrapText="1"/>
    </xf>
    <xf numFmtId="0" fontId="11" fillId="0" borderId="10">
      <alignment horizontal="center"/>
    </xf>
    <xf numFmtId="0" fontId="11" fillId="0" borderId="11">
      <alignment horizontal="center" vertical="center" shrinkToFit="1"/>
    </xf>
    <xf numFmtId="0" fontId="11" fillId="0" borderId="12">
      <alignment horizontal="center" vertical="center" shrinkToFit="1"/>
    </xf>
    <xf numFmtId="0" fontId="9" fillId="0" borderId="6">
      <alignment horizontal="left"/>
    </xf>
    <xf numFmtId="0" fontId="9" fillId="0" borderId="2">
      <alignment horizontal="center" vertical="top" wrapText="1"/>
    </xf>
    <xf numFmtId="49" fontId="11" fillId="0" borderId="13">
      <alignment horizontal="center" vertical="center"/>
    </xf>
    <xf numFmtId="49" fontId="11" fillId="0" borderId="2">
      <alignment horizontal="center" vertical="center"/>
    </xf>
    <xf numFmtId="49" fontId="9" fillId="0" borderId="6"/>
    <xf numFmtId="164" fontId="11" fillId="0" borderId="13">
      <alignment horizontal="right" vertical="center" shrinkToFit="1"/>
    </xf>
    <xf numFmtId="164" fontId="11" fillId="0" borderId="2">
      <alignment horizontal="right" vertical="center" shrinkToFit="1"/>
    </xf>
    <xf numFmtId="0" fontId="9" fillId="0" borderId="6"/>
    <xf numFmtId="0" fontId="12" fillId="0" borderId="0"/>
    <xf numFmtId="0" fontId="9" fillId="0" borderId="2">
      <alignment horizontal="center" vertical="top"/>
    </xf>
    <xf numFmtId="0" fontId="13" fillId="0" borderId="14"/>
    <xf numFmtId="164" fontId="11" fillId="0" borderId="4">
      <alignment horizontal="right" vertical="center" shrinkToFit="1"/>
    </xf>
    <xf numFmtId="0" fontId="13" fillId="0" borderId="3"/>
    <xf numFmtId="164" fontId="11" fillId="0" borderId="15">
      <alignment horizontal="right" vertical="center" shrinkToFit="1"/>
    </xf>
    <xf numFmtId="0" fontId="11" fillId="0" borderId="16">
      <alignment horizontal="left" wrapText="1"/>
    </xf>
    <xf numFmtId="0" fontId="11" fillId="0" borderId="17">
      <alignment horizontal="left" wrapText="1" indent="1"/>
    </xf>
    <xf numFmtId="166" fontId="11" fillId="0" borderId="15">
      <alignment horizontal="right" vertical="center" shrinkToFit="1"/>
    </xf>
    <xf numFmtId="164" fontId="11" fillId="0" borderId="2">
      <alignment horizontal="center" vertical="center" shrinkToFit="1"/>
    </xf>
    <xf numFmtId="0" fontId="3" fillId="0" borderId="18">
      <alignment wrapText="1"/>
    </xf>
    <xf numFmtId="0" fontId="11" fillId="0" borderId="16">
      <alignment horizontal="left" wrapText="1" indent="1"/>
    </xf>
    <xf numFmtId="166" fontId="11" fillId="0" borderId="15">
      <alignment horizontal="center" vertical="center" shrinkToFit="1"/>
    </xf>
    <xf numFmtId="0" fontId="8" fillId="0" borderId="19">
      <alignment horizontal="left"/>
    </xf>
    <xf numFmtId="0" fontId="8" fillId="0" borderId="0">
      <alignment horizontal="left" wrapText="1"/>
    </xf>
    <xf numFmtId="0" fontId="14" fillId="0" borderId="0">
      <alignment horizontal="left" vertical="top"/>
    </xf>
    <xf numFmtId="0" fontId="8" fillId="0" borderId="0">
      <alignment horizontal="center" wrapText="1"/>
    </xf>
    <xf numFmtId="49" fontId="8" fillId="0" borderId="0">
      <alignment horizontal="left"/>
    </xf>
    <xf numFmtId="0" fontId="8" fillId="0" borderId="0">
      <alignment horizontal="left"/>
    </xf>
    <xf numFmtId="0" fontId="14" fillId="0" borderId="0">
      <alignment horizontal="left"/>
    </xf>
    <xf numFmtId="0" fontId="11" fillId="0" borderId="20">
      <alignment horizontal="left" wrapText="1"/>
    </xf>
    <xf numFmtId="0" fontId="11" fillId="0" borderId="8">
      <alignment horizontal="left" wrapText="1" indent="1"/>
    </xf>
    <xf numFmtId="0" fontId="8" fillId="0" borderId="6">
      <alignment horizontal="left"/>
    </xf>
    <xf numFmtId="0" fontId="14" fillId="0" borderId="0">
      <alignment horizontal="center" vertical="top"/>
    </xf>
    <xf numFmtId="49" fontId="8" fillId="0" borderId="0">
      <alignment horizontal="center"/>
    </xf>
    <xf numFmtId="0" fontId="8" fillId="0" borderId="6">
      <alignment horizontal="left" wrapText="1"/>
    </xf>
    <xf numFmtId="49" fontId="11" fillId="0" borderId="21">
      <alignment horizontal="center" wrapText="1"/>
    </xf>
    <xf numFmtId="49" fontId="11" fillId="0" borderId="22">
      <alignment horizontal="center" wrapText="1"/>
    </xf>
    <xf numFmtId="49" fontId="11" fillId="0" borderId="23">
      <alignment horizontal="center" wrapText="1"/>
    </xf>
    <xf numFmtId="49" fontId="11" fillId="0" borderId="11">
      <alignment horizontal="center" wrapText="1"/>
    </xf>
    <xf numFmtId="0" fontId="8" fillId="0" borderId="24"/>
    <xf numFmtId="0" fontId="8" fillId="0" borderId="0"/>
    <xf numFmtId="0" fontId="8" fillId="0" borderId="0">
      <alignment horizontal="center"/>
    </xf>
    <xf numFmtId="0" fontId="9" fillId="0" borderId="0">
      <alignment horizontal="left" wrapText="1"/>
    </xf>
    <xf numFmtId="0" fontId="9" fillId="0" borderId="0">
      <alignment horizontal="left"/>
    </xf>
    <xf numFmtId="49" fontId="11" fillId="0" borderId="10">
      <alignment horizontal="center"/>
    </xf>
    <xf numFmtId="49" fontId="11" fillId="0" borderId="25">
      <alignment horizontal="center"/>
    </xf>
    <xf numFmtId="49" fontId="11" fillId="0" borderId="14">
      <alignment horizontal="center"/>
    </xf>
    <xf numFmtId="0" fontId="15" fillId="0" borderId="0">
      <alignment horizontal="center"/>
    </xf>
    <xf numFmtId="0" fontId="9" fillId="0" borderId="2">
      <alignment horizontal="left"/>
    </xf>
    <xf numFmtId="0" fontId="9" fillId="0" borderId="0"/>
    <xf numFmtId="165" fontId="11" fillId="0" borderId="25">
      <alignment horizontal="center"/>
    </xf>
    <xf numFmtId="165" fontId="11" fillId="0" borderId="14">
      <alignment horizontal="center"/>
    </xf>
    <xf numFmtId="165" fontId="11" fillId="0" borderId="13">
      <alignment horizontal="center"/>
    </xf>
    <xf numFmtId="165" fontId="11" fillId="0" borderId="10">
      <alignment horizontal="center"/>
    </xf>
    <xf numFmtId="0" fontId="14" fillId="0" borderId="19">
      <alignment horizontal="center"/>
    </xf>
    <xf numFmtId="0" fontId="8" fillId="0" borderId="6">
      <alignment horizontal="center"/>
    </xf>
    <xf numFmtId="49" fontId="8" fillId="0" borderId="0"/>
    <xf numFmtId="0" fontId="16" fillId="0" borderId="0"/>
    <xf numFmtId="2" fontId="11" fillId="0" borderId="10">
      <alignment horizontal="right" shrinkToFit="1"/>
    </xf>
    <xf numFmtId="165" fontId="11" fillId="0" borderId="13">
      <alignment horizontal="right"/>
    </xf>
    <xf numFmtId="165" fontId="11" fillId="0" borderId="2">
      <alignment horizontal="right" shrinkToFit="1"/>
    </xf>
    <xf numFmtId="0" fontId="14" fillId="0" borderId="19">
      <alignment horizontal="center" vertical="top"/>
    </xf>
    <xf numFmtId="49" fontId="11" fillId="0" borderId="26">
      <alignment horizontal="center"/>
    </xf>
    <xf numFmtId="165" fontId="11" fillId="0" borderId="27">
      <alignment horizontal="center"/>
    </xf>
    <xf numFmtId="165" fontId="11" fillId="0" borderId="3">
      <alignment horizontal="center"/>
    </xf>
    <xf numFmtId="165" fontId="11" fillId="0" borderId="4">
      <alignment horizontal="center"/>
    </xf>
    <xf numFmtId="165" fontId="11" fillId="0" borderId="26">
      <alignment horizontal="center"/>
    </xf>
    <xf numFmtId="0" fontId="17" fillId="0" borderId="0">
      <alignment horizontal="center"/>
    </xf>
    <xf numFmtId="0" fontId="2" fillId="2" borderId="0"/>
    <xf numFmtId="0" fontId="2" fillId="0" borderId="0"/>
    <xf numFmtId="0" fontId="18" fillId="0" borderId="0"/>
    <xf numFmtId="0" fontId="19" fillId="0" borderId="0"/>
    <xf numFmtId="0" fontId="3" fillId="0" borderId="0"/>
    <xf numFmtId="0" fontId="3" fillId="0" borderId="0">
      <alignment horizontal="left"/>
    </xf>
    <xf numFmtId="0" fontId="3" fillId="0" borderId="2">
      <alignment horizontal="center" vertical="top" wrapText="1"/>
    </xf>
    <xf numFmtId="0" fontId="3" fillId="0" borderId="7">
      <alignment horizontal="center" vertical="center"/>
    </xf>
    <xf numFmtId="0" fontId="3" fillId="0" borderId="28">
      <alignment horizontal="left" wrapText="1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10">
      <alignment horizontal="center" vertical="center"/>
    </xf>
    <xf numFmtId="49" fontId="3" fillId="0" borderId="22">
      <alignment horizontal="center" wrapText="1"/>
    </xf>
    <xf numFmtId="49" fontId="3" fillId="0" borderId="12">
      <alignment horizontal="center" wrapText="1"/>
    </xf>
    <xf numFmtId="49" fontId="3" fillId="0" borderId="11">
      <alignment horizontal="center" shrinkToFit="1"/>
    </xf>
    <xf numFmtId="49" fontId="3" fillId="0" borderId="25">
      <alignment horizontal="center" vertical="center"/>
    </xf>
    <xf numFmtId="49" fontId="3" fillId="0" borderId="2">
      <alignment horizontal="center" wrapText="1"/>
    </xf>
    <xf numFmtId="49" fontId="3" fillId="0" borderId="13">
      <alignment horizontal="center"/>
    </xf>
    <xf numFmtId="0" fontId="3" fillId="0" borderId="0">
      <alignment horizontal="center"/>
    </xf>
    <xf numFmtId="49" fontId="3" fillId="0" borderId="0"/>
    <xf numFmtId="49" fontId="3" fillId="0" borderId="2">
      <alignment horizontal="center" vertical="top" wrapText="1"/>
    </xf>
    <xf numFmtId="49" fontId="3" fillId="0" borderId="10">
      <alignment horizontal="center" vertical="center"/>
    </xf>
    <xf numFmtId="165" fontId="3" fillId="0" borderId="25">
      <alignment horizontal="right" vertical="center" shrinkToFit="1"/>
    </xf>
    <xf numFmtId="49" fontId="3" fillId="0" borderId="2">
      <alignment horizontal="center" vertical="center"/>
    </xf>
    <xf numFmtId="165" fontId="3" fillId="0" borderId="13">
      <alignment horizontal="right" shrinkToFit="1"/>
    </xf>
    <xf numFmtId="164" fontId="3" fillId="0" borderId="2">
      <alignment horizontal="right" vertical="center" shrinkToFit="1"/>
    </xf>
    <xf numFmtId="0" fontId="10" fillId="0" borderId="0"/>
    <xf numFmtId="0" fontId="20" fillId="0" borderId="0"/>
    <xf numFmtId="0" fontId="21" fillId="0" borderId="0">
      <alignment horizontal="left" wrapText="1"/>
    </xf>
    <xf numFmtId="0" fontId="20" fillId="0" borderId="0">
      <alignment horizontal="center"/>
    </xf>
    <xf numFmtId="49" fontId="22" fillId="0" borderId="31"/>
    <xf numFmtId="49" fontId="3" fillId="0" borderId="32">
      <alignment horizontal="right"/>
    </xf>
    <xf numFmtId="0" fontId="3" fillId="0" borderId="32">
      <alignment horizontal="right"/>
    </xf>
    <xf numFmtId="0" fontId="23" fillId="0" borderId="0">
      <alignment horizontal="right"/>
    </xf>
    <xf numFmtId="0" fontId="2" fillId="0" borderId="6"/>
    <xf numFmtId="0" fontId="3" fillId="0" borderId="10">
      <alignment horizontal="center"/>
    </xf>
    <xf numFmtId="49" fontId="3" fillId="0" borderId="33">
      <alignment horizontal="center"/>
    </xf>
    <xf numFmtId="167" fontId="3" fillId="0" borderId="18">
      <alignment horizontal="center"/>
    </xf>
    <xf numFmtId="49" fontId="3" fillId="0" borderId="8"/>
    <xf numFmtId="49" fontId="3" fillId="0" borderId="20"/>
    <xf numFmtId="49" fontId="3" fillId="0" borderId="18">
      <alignment horizontal="center"/>
    </xf>
    <xf numFmtId="49" fontId="3" fillId="0" borderId="18"/>
    <xf numFmtId="49" fontId="3" fillId="0" borderId="34">
      <alignment horizontal="center"/>
    </xf>
    <xf numFmtId="0" fontId="24" fillId="0" borderId="6">
      <alignment horizontal="center"/>
    </xf>
    <xf numFmtId="165" fontId="3" fillId="0" borderId="27">
      <alignment horizontal="right" vertical="center" shrinkToFit="1"/>
    </xf>
    <xf numFmtId="49" fontId="3" fillId="0" borderId="15">
      <alignment horizontal="center" vertical="center"/>
    </xf>
    <xf numFmtId="165" fontId="3" fillId="0" borderId="4">
      <alignment horizontal="right" shrinkToFit="1"/>
    </xf>
    <xf numFmtId="0" fontId="13" fillId="0" borderId="6"/>
    <xf numFmtId="0" fontId="11" fillId="0" borderId="7">
      <alignment horizontal="center" vertical="top" wrapText="1"/>
    </xf>
    <xf numFmtId="0" fontId="11" fillId="0" borderId="7">
      <alignment horizontal="center" vertical="center"/>
    </xf>
    <xf numFmtId="0" fontId="11" fillId="0" borderId="28">
      <alignment horizontal="left" wrapText="1"/>
    </xf>
    <xf numFmtId="0" fontId="11" fillId="0" borderId="35">
      <alignment horizontal="left" wrapText="1"/>
    </xf>
    <xf numFmtId="0" fontId="11" fillId="0" borderId="30">
      <alignment horizontal="left" wrapText="1" indent="2"/>
    </xf>
    <xf numFmtId="0" fontId="13" fillId="0" borderId="36"/>
    <xf numFmtId="0" fontId="11" fillId="0" borderId="37">
      <alignment horizontal="left" wrapText="1"/>
    </xf>
    <xf numFmtId="0" fontId="10" fillId="0" borderId="19"/>
    <xf numFmtId="0" fontId="10" fillId="0" borderId="0"/>
    <xf numFmtId="0" fontId="11" fillId="0" borderId="2">
      <alignment horizontal="center" vertical="top" wrapText="1"/>
    </xf>
    <xf numFmtId="0" fontId="11" fillId="0" borderId="10">
      <alignment horizontal="center" vertical="center"/>
    </xf>
    <xf numFmtId="0" fontId="11" fillId="0" borderId="22">
      <alignment horizontal="center" vertical="center" shrinkToFit="1"/>
    </xf>
    <xf numFmtId="0" fontId="11" fillId="0" borderId="23">
      <alignment horizontal="center" vertical="center" shrinkToFit="1"/>
    </xf>
    <xf numFmtId="49" fontId="11" fillId="0" borderId="11">
      <alignment horizontal="center" shrinkToFit="1"/>
    </xf>
    <xf numFmtId="0" fontId="13" fillId="0" borderId="38"/>
    <xf numFmtId="0" fontId="11" fillId="0" borderId="39">
      <alignment horizontal="center" vertical="center" shrinkToFit="1"/>
    </xf>
    <xf numFmtId="0" fontId="10" fillId="0" borderId="24"/>
    <xf numFmtId="49" fontId="11" fillId="0" borderId="25">
      <alignment horizontal="center" vertical="center"/>
    </xf>
    <xf numFmtId="49" fontId="11" fillId="0" borderId="14">
      <alignment horizontal="center" vertical="center"/>
    </xf>
    <xf numFmtId="49" fontId="11" fillId="0" borderId="13">
      <alignment horizontal="center"/>
    </xf>
    <xf numFmtId="49" fontId="11" fillId="0" borderId="40">
      <alignment horizontal="center"/>
    </xf>
    <xf numFmtId="49" fontId="11" fillId="0" borderId="2">
      <alignment horizontal="center" vertical="top" wrapText="1"/>
    </xf>
    <xf numFmtId="49" fontId="11" fillId="0" borderId="10">
      <alignment horizontal="center" vertical="center"/>
    </xf>
    <xf numFmtId="165" fontId="11" fillId="0" borderId="25">
      <alignment horizontal="right" shrinkToFit="1"/>
    </xf>
    <xf numFmtId="164" fontId="11" fillId="0" borderId="14">
      <alignment horizontal="right" vertical="center" shrinkToFit="1"/>
    </xf>
    <xf numFmtId="165" fontId="11" fillId="0" borderId="13">
      <alignment horizontal="right" shrinkToFit="1"/>
    </xf>
    <xf numFmtId="2" fontId="11" fillId="0" borderId="40">
      <alignment horizontal="center" shrinkToFit="1"/>
    </xf>
    <xf numFmtId="165" fontId="11" fillId="0" borderId="40">
      <alignment horizontal="right" shrinkToFit="1"/>
    </xf>
    <xf numFmtId="0" fontId="12" fillId="0" borderId="0">
      <alignment horizontal="center"/>
    </xf>
    <xf numFmtId="49" fontId="11" fillId="0" borderId="0">
      <alignment horizontal="right"/>
    </xf>
    <xf numFmtId="165" fontId="11" fillId="0" borderId="27">
      <alignment horizontal="right" shrinkToFit="1"/>
    </xf>
  </cellStyleXfs>
  <cellXfs count="24">
    <xf numFmtId="0" fontId="0" fillId="0" borderId="0" xfId="0"/>
    <xf numFmtId="165" fontId="0" fillId="0" borderId="0" xfId="0" applyNumberFormat="1"/>
    <xf numFmtId="49" fontId="2" fillId="0" borderId="1" xfId="108" applyFont="1" applyBorder="1">
      <alignment horizontal="center" vertical="top" wrapText="1"/>
    </xf>
    <xf numFmtId="0" fontId="3" fillId="0" borderId="1" xfId="95" applyNumberFormat="1" applyBorder="1" applyProtection="1">
      <alignment horizontal="center" vertical="center"/>
    </xf>
    <xf numFmtId="49" fontId="3" fillId="0" borderId="1" xfId="109" applyNumberFormat="1" applyFont="1" applyBorder="1" applyProtection="1">
      <alignment horizontal="center" vertical="center"/>
    </xf>
    <xf numFmtId="0" fontId="4" fillId="0" borderId="1" xfId="96" applyNumberFormat="1" applyFont="1" applyBorder="1" applyProtection="1">
      <alignment horizontal="left" wrapText="1"/>
    </xf>
    <xf numFmtId="165" fontId="5" fillId="0" borderId="1" xfId="110" applyNumberFormat="1" applyFont="1" applyBorder="1" applyProtection="1">
      <alignment horizontal="right" vertical="center" shrinkToFit="1"/>
    </xf>
    <xf numFmtId="165" fontId="5" fillId="0" borderId="1" xfId="132" applyNumberFormat="1" applyFont="1" applyBorder="1" applyProtection="1">
      <alignment horizontal="right" vertical="center" shrinkToFit="1"/>
    </xf>
    <xf numFmtId="0" fontId="4" fillId="0" borderId="1" xfId="97" applyNumberFormat="1" applyFont="1" applyBorder="1" applyProtection="1">
      <alignment horizontal="left" wrapText="1"/>
    </xf>
    <xf numFmtId="49" fontId="5" fillId="0" borderId="1" xfId="111" applyNumberFormat="1" applyFont="1" applyBorder="1" applyProtection="1">
      <alignment horizontal="center" vertical="center"/>
    </xf>
    <xf numFmtId="164" fontId="5" fillId="0" borderId="1" xfId="113" applyNumberFormat="1" applyFont="1" applyBorder="1" applyProtection="1">
      <alignment horizontal="right" vertical="center" shrinkToFit="1"/>
    </xf>
    <xf numFmtId="49" fontId="5" fillId="0" borderId="1" xfId="133" applyNumberFormat="1" applyFont="1" applyBorder="1" applyProtection="1">
      <alignment horizontal="center" vertical="center"/>
    </xf>
    <xf numFmtId="0" fontId="6" fillId="0" borderId="1" xfId="98" applyNumberFormat="1" applyFont="1" applyBorder="1" applyProtection="1">
      <alignment horizontal="left" wrapText="1"/>
    </xf>
    <xf numFmtId="165" fontId="5" fillId="0" borderId="1" xfId="112" applyNumberFormat="1" applyFont="1" applyBorder="1" applyProtection="1">
      <alignment horizontal="right" shrinkToFit="1"/>
    </xf>
    <xf numFmtId="0" fontId="4" fillId="0" borderId="1" xfId="138" applyNumberFormat="1" applyFont="1" applyBorder="1" applyProtection="1">
      <alignment horizontal="left" wrapText="1"/>
    </xf>
    <xf numFmtId="165" fontId="5" fillId="0" borderId="1" xfId="159" applyNumberFormat="1" applyFont="1" applyBorder="1" applyProtection="1">
      <alignment horizontal="right" shrinkToFit="1"/>
    </xf>
    <xf numFmtId="0" fontId="4" fillId="0" borderId="1" xfId="14" applyNumberFormat="1" applyFont="1" applyBorder="1" applyAlignment="1" applyProtection="1">
      <alignment wrapText="1"/>
    </xf>
    <xf numFmtId="164" fontId="5" fillId="0" borderId="1" xfId="26" applyNumberFormat="1" applyFont="1" applyBorder="1" applyProtection="1">
      <alignment horizontal="right" vertical="center" shrinkToFit="1"/>
    </xf>
    <xf numFmtId="0" fontId="2" fillId="0" borderId="1" xfId="94" applyNumberFormat="1" applyFont="1" applyBorder="1" applyProtection="1">
      <alignment horizontal="center" vertical="top" wrapText="1"/>
    </xf>
    <xf numFmtId="0" fontId="2" fillId="0" borderId="1" xfId="94" applyFont="1" applyBorder="1">
      <alignment horizontal="center" vertical="top" wrapText="1"/>
    </xf>
    <xf numFmtId="49" fontId="2" fillId="0" borderId="1" xfId="108" applyNumberFormat="1" applyFont="1" applyBorder="1" applyProtection="1">
      <alignment horizontal="center" vertical="top" wrapText="1"/>
    </xf>
    <xf numFmtId="49" fontId="2" fillId="0" borderId="1" xfId="108" applyFont="1" applyBorder="1">
      <alignment horizontal="center" vertical="top" wrapText="1"/>
    </xf>
    <xf numFmtId="0" fontId="1" fillId="0" borderId="0" xfId="117" applyNumberFormat="1" applyFont="1" applyAlignment="1" applyProtection="1">
      <alignment horizontal="center" wrapText="1"/>
    </xf>
    <xf numFmtId="0" fontId="1" fillId="0" borderId="0" xfId="117" applyNumberFormat="1" applyFont="1" applyBorder="1" applyAlignment="1" applyProtection="1">
      <alignment horizontal="center" wrapText="1"/>
    </xf>
  </cellXfs>
  <cellStyles count="167">
    <cellStyle name="br" xfId="1"/>
    <cellStyle name="col" xfId="2"/>
    <cellStyle name="st164" xfId="3"/>
    <cellStyle name="st165" xfId="4"/>
    <cellStyle name="style0" xfId="5"/>
    <cellStyle name="td" xfId="6"/>
    <cellStyle name="tr" xfId="7"/>
    <cellStyle name="xl100" xfId="8"/>
    <cellStyle name="xl101" xfId="9"/>
    <cellStyle name="xl102" xfId="10"/>
    <cellStyle name="xl103" xfId="11"/>
    <cellStyle name="xl104" xfId="12"/>
    <cellStyle name="xl105" xfId="13"/>
    <cellStyle name="xl106" xfId="14"/>
    <cellStyle name="xl107" xfId="15"/>
    <cellStyle name="xl108" xfId="16"/>
    <cellStyle name="xl109" xfId="17"/>
    <cellStyle name="xl110" xfId="18"/>
    <cellStyle name="xl111" xfId="19"/>
    <cellStyle name="xl112" xfId="20"/>
    <cellStyle name="xl113" xfId="21"/>
    <cellStyle name="xl114" xfId="22"/>
    <cellStyle name="xl115" xfId="23"/>
    <cellStyle name="xl116" xfId="24"/>
    <cellStyle name="xl117" xfId="25"/>
    <cellStyle name="xl118" xfId="26"/>
    <cellStyle name="xl119" xfId="27"/>
    <cellStyle name="xl120" xfId="28"/>
    <cellStyle name="xl121" xfId="29"/>
    <cellStyle name="xl122" xfId="30"/>
    <cellStyle name="xl123" xfId="31"/>
    <cellStyle name="xl124" xfId="32"/>
    <cellStyle name="xl125" xfId="33"/>
    <cellStyle name="xl126" xfId="34"/>
    <cellStyle name="xl127" xfId="35"/>
    <cellStyle name="xl128" xfId="36"/>
    <cellStyle name="xl129" xfId="37"/>
    <cellStyle name="xl130" xfId="38"/>
    <cellStyle name="xl131" xfId="39"/>
    <cellStyle name="xl132" xfId="40"/>
    <cellStyle name="xl133" xfId="41"/>
    <cellStyle name="xl134" xfId="42"/>
    <cellStyle name="xl135" xfId="43"/>
    <cellStyle name="xl136" xfId="44"/>
    <cellStyle name="xl137" xfId="45"/>
    <cellStyle name="xl138" xfId="46"/>
    <cellStyle name="xl139" xfId="47"/>
    <cellStyle name="xl140" xfId="48"/>
    <cellStyle name="xl141" xfId="49"/>
    <cellStyle name="xl142" xfId="50"/>
    <cellStyle name="xl143" xfId="51"/>
    <cellStyle name="xl144" xfId="52"/>
    <cellStyle name="xl145" xfId="53"/>
    <cellStyle name="xl146" xfId="54"/>
    <cellStyle name="xl147" xfId="55"/>
    <cellStyle name="xl148" xfId="56"/>
    <cellStyle name="xl149" xfId="57"/>
    <cellStyle name="xl150" xfId="58"/>
    <cellStyle name="xl151" xfId="59"/>
    <cellStyle name="xl152" xfId="60"/>
    <cellStyle name="xl153" xfId="61"/>
    <cellStyle name="xl154" xfId="62"/>
    <cellStyle name="xl155" xfId="63"/>
    <cellStyle name="xl156" xfId="64"/>
    <cellStyle name="xl157" xfId="65"/>
    <cellStyle name="xl158" xfId="66"/>
    <cellStyle name="xl159" xfId="67"/>
    <cellStyle name="xl160" xfId="68"/>
    <cellStyle name="xl161" xfId="69"/>
    <cellStyle name="xl162" xfId="70"/>
    <cellStyle name="xl163" xfId="71"/>
    <cellStyle name="xl164" xfId="72"/>
    <cellStyle name="xl165" xfId="73"/>
    <cellStyle name="xl166" xfId="74"/>
    <cellStyle name="xl167" xfId="75"/>
    <cellStyle name="xl168" xfId="76"/>
    <cellStyle name="xl169" xfId="77"/>
    <cellStyle name="xl170" xfId="78"/>
    <cellStyle name="xl171" xfId="79"/>
    <cellStyle name="xl172" xfId="80"/>
    <cellStyle name="xl173" xfId="81"/>
    <cellStyle name="xl174" xfId="82"/>
    <cellStyle name="xl175" xfId="83"/>
    <cellStyle name="xl176" xfId="84"/>
    <cellStyle name="xl177" xfId="85"/>
    <cellStyle name="xl178" xfId="86"/>
    <cellStyle name="xl179" xfId="87"/>
    <cellStyle name="xl21" xfId="88"/>
    <cellStyle name="xl22" xfId="89"/>
    <cellStyle name="xl23" xfId="90"/>
    <cellStyle name="xl24" xfId="91"/>
    <cellStyle name="xl25" xfId="92"/>
    <cellStyle name="xl26" xfId="93"/>
    <cellStyle name="xl27" xfId="94"/>
    <cellStyle name="xl28" xfId="95"/>
    <cellStyle name="xl29" xfId="96"/>
    <cellStyle name="xl30" xfId="97"/>
    <cellStyle name="xl31" xfId="98"/>
    <cellStyle name="xl32" xfId="99"/>
    <cellStyle name="xl33" xfId="100"/>
    <cellStyle name="xl34" xfId="101"/>
    <cellStyle name="xl35" xfId="102"/>
    <cellStyle name="xl36" xfId="103"/>
    <cellStyle name="xl37" xfId="104"/>
    <cellStyle name="xl38" xfId="105"/>
    <cellStyle name="xl39" xfId="106"/>
    <cellStyle name="xl40" xfId="107"/>
    <cellStyle name="xl41" xfId="108"/>
    <cellStyle name="xl42" xfId="109"/>
    <cellStyle name="xl43" xfId="110"/>
    <cellStyle name="xl44" xfId="111"/>
    <cellStyle name="xl45" xfId="112"/>
    <cellStyle name="xl46" xfId="113"/>
    <cellStyle name="xl47" xfId="114"/>
    <cellStyle name="xl48" xfId="115"/>
    <cellStyle name="xl49" xfId="116"/>
    <cellStyle name="xl50" xfId="117"/>
    <cellStyle name="xl51" xfId="118"/>
    <cellStyle name="xl52" xfId="119"/>
    <cellStyle name="xl53" xfId="120"/>
    <cellStyle name="xl54" xfId="121"/>
    <cellStyle name="xl55" xfId="122"/>
    <cellStyle name="xl56" xfId="123"/>
    <cellStyle name="xl57" xfId="124"/>
    <cellStyle name="xl58" xfId="125"/>
    <cellStyle name="xl59" xfId="126"/>
    <cellStyle name="xl60" xfId="127"/>
    <cellStyle name="xl61" xfId="128"/>
    <cellStyle name="xl62" xfId="129"/>
    <cellStyle name="xl63" xfId="130"/>
    <cellStyle name="xl64" xfId="131"/>
    <cellStyle name="xl65" xfId="132"/>
    <cellStyle name="xl66" xfId="133"/>
    <cellStyle name="xl67" xfId="134"/>
    <cellStyle name="xl68" xfId="135"/>
    <cellStyle name="xl69" xfId="136"/>
    <cellStyle name="xl70" xfId="137"/>
    <cellStyle name="xl71" xfId="138"/>
    <cellStyle name="xl72" xfId="139"/>
    <cellStyle name="xl73" xfId="140"/>
    <cellStyle name="xl74" xfId="141"/>
    <cellStyle name="xl75" xfId="142"/>
    <cellStyle name="xl76" xfId="143"/>
    <cellStyle name="xl77" xfId="144"/>
    <cellStyle name="xl78" xfId="145"/>
    <cellStyle name="xl79" xfId="146"/>
    <cellStyle name="xl80" xfId="147"/>
    <cellStyle name="xl81" xfId="148"/>
    <cellStyle name="xl82" xfId="149"/>
    <cellStyle name="xl83" xfId="150"/>
    <cellStyle name="xl84" xfId="151"/>
    <cellStyle name="xl85" xfId="152"/>
    <cellStyle name="xl86" xfId="153"/>
    <cellStyle name="xl87" xfId="154"/>
    <cellStyle name="xl88" xfId="155"/>
    <cellStyle name="xl89" xfId="156"/>
    <cellStyle name="xl90" xfId="157"/>
    <cellStyle name="xl91" xfId="158"/>
    <cellStyle name="xl92" xfId="159"/>
    <cellStyle name="xl93" xfId="160"/>
    <cellStyle name="xl94" xfId="161"/>
    <cellStyle name="xl95" xfId="162"/>
    <cellStyle name="xl96" xfId="163"/>
    <cellStyle name="xl97" xfId="164"/>
    <cellStyle name="xl98" xfId="165"/>
    <cellStyle name="xl99" xfId="1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27" sqref="D27"/>
    </sheetView>
  </sheetViews>
  <sheetFormatPr defaultColWidth="9"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" customWidth="1"/>
    <col min="8" max="8" width="18.140625" style="1" customWidth="1"/>
  </cols>
  <sheetData>
    <row r="1" spans="1:4">
      <c r="A1" s="22" t="s">
        <v>19</v>
      </c>
      <c r="B1" s="22"/>
      <c r="C1" s="22"/>
      <c r="D1" s="22"/>
    </row>
    <row r="2" spans="1:4">
      <c r="A2" s="23"/>
      <c r="B2" s="23"/>
      <c r="C2" s="23"/>
      <c r="D2" s="23"/>
    </row>
    <row r="3" spans="1:4">
      <c r="A3" s="18" t="s">
        <v>0</v>
      </c>
      <c r="B3" s="20" t="s">
        <v>1</v>
      </c>
      <c r="C3" s="2"/>
      <c r="D3" s="20" t="s">
        <v>2</v>
      </c>
    </row>
    <row r="4" spans="1:4">
      <c r="A4" s="19"/>
      <c r="B4" s="21"/>
      <c r="C4" s="20" t="s">
        <v>3</v>
      </c>
      <c r="D4" s="21"/>
    </row>
    <row r="5" spans="1:4">
      <c r="A5" s="19"/>
      <c r="B5" s="21"/>
      <c r="C5" s="21"/>
      <c r="D5" s="21"/>
    </row>
    <row r="6" spans="1:4">
      <c r="A6" s="19"/>
      <c r="B6" s="21"/>
      <c r="C6" s="21"/>
      <c r="D6" s="21"/>
    </row>
    <row r="7" spans="1:4">
      <c r="A7" s="19"/>
      <c r="B7" s="21"/>
      <c r="C7" s="21"/>
      <c r="D7" s="21"/>
    </row>
    <row r="8" spans="1:4">
      <c r="A8" s="3">
        <v>1</v>
      </c>
      <c r="B8" s="4" t="s">
        <v>4</v>
      </c>
      <c r="C8" s="4" t="s">
        <v>5</v>
      </c>
      <c r="D8" s="4" t="s">
        <v>6</v>
      </c>
    </row>
    <row r="9" spans="1:4" ht="15.75">
      <c r="A9" s="5" t="s">
        <v>7</v>
      </c>
      <c r="B9" s="6">
        <f>1554519143/1000</f>
        <v>1554519.1429999999</v>
      </c>
      <c r="C9" s="6">
        <f>1375488151.68/1000</f>
        <v>1375488.1516800001</v>
      </c>
      <c r="D9" s="7">
        <f>B9-C9</f>
        <v>179030.9913199998</v>
      </c>
    </row>
    <row r="10" spans="1:4" ht="15.75">
      <c r="A10" s="8" t="s">
        <v>8</v>
      </c>
      <c r="B10" s="9"/>
      <c r="C10" s="10"/>
      <c r="D10" s="11"/>
    </row>
    <row r="11" spans="1:4" ht="15.75">
      <c r="A11" s="12" t="s">
        <v>9</v>
      </c>
      <c r="B11" s="13">
        <f>50000/1000</f>
        <v>50</v>
      </c>
      <c r="C11" s="13">
        <f>21986.08/1000</f>
        <v>21.986080000000001</v>
      </c>
      <c r="D11" s="7">
        <f t="shared" ref="D11:D19" si="0">B11-C11</f>
        <v>28.013919999999999</v>
      </c>
    </row>
    <row r="12" spans="1:4" ht="30">
      <c r="A12" s="12" t="s">
        <v>10</v>
      </c>
      <c r="B12" s="13">
        <v>0</v>
      </c>
      <c r="C12" s="13">
        <v>0</v>
      </c>
      <c r="D12" s="7">
        <f t="shared" si="0"/>
        <v>0</v>
      </c>
    </row>
    <row r="13" spans="1:4" ht="15.75">
      <c r="A13" s="12" t="s">
        <v>11</v>
      </c>
      <c r="B13" s="13">
        <v>0</v>
      </c>
      <c r="C13" s="13">
        <f>0/1000</f>
        <v>0</v>
      </c>
      <c r="D13" s="7">
        <f t="shared" si="0"/>
        <v>0</v>
      </c>
    </row>
    <row r="14" spans="1:4">
      <c r="A14" s="12" t="s">
        <v>12</v>
      </c>
      <c r="B14" s="6">
        <f>1554469143/1000</f>
        <v>1554469.1429999999</v>
      </c>
      <c r="C14" s="6">
        <f>1375466165.6/1000</f>
        <v>1375466.1655999999</v>
      </c>
      <c r="D14" s="7">
        <f t="shared" si="0"/>
        <v>179002.97739999997</v>
      </c>
    </row>
    <row r="15" spans="1:4" ht="30">
      <c r="A15" s="12" t="s">
        <v>13</v>
      </c>
      <c r="B15" s="13">
        <f>568841600/1000</f>
        <v>568841.6</v>
      </c>
      <c r="C15" s="13">
        <f>511957440/1000</f>
        <v>511957.44</v>
      </c>
      <c r="D15" s="7">
        <f t="shared" si="0"/>
        <v>56884.159999999974</v>
      </c>
    </row>
    <row r="16" spans="1:4" ht="30">
      <c r="A16" s="12" t="s">
        <v>14</v>
      </c>
      <c r="B16" s="13">
        <f>29140600/1000</f>
        <v>29140.6</v>
      </c>
      <c r="C16" s="13">
        <f>9479181.17/1000</f>
        <v>9479.1811699999998</v>
      </c>
      <c r="D16" s="7">
        <f t="shared" si="0"/>
        <v>19661.418829999999</v>
      </c>
    </row>
    <row r="17" spans="1:4" ht="30">
      <c r="A17" s="12" t="s">
        <v>15</v>
      </c>
      <c r="B17" s="13">
        <f>935898600/1000</f>
        <v>935898.6</v>
      </c>
      <c r="C17" s="13">
        <f>842308740/1000</f>
        <v>842308.74</v>
      </c>
      <c r="D17" s="7">
        <f t="shared" si="0"/>
        <v>93589.859999999986</v>
      </c>
    </row>
    <row r="18" spans="1:4" ht="15.75">
      <c r="A18" s="12" t="s">
        <v>16</v>
      </c>
      <c r="B18" s="13">
        <f>20588343/1000</f>
        <v>20588.343000000001</v>
      </c>
      <c r="C18" s="13">
        <f>11769381.18/1000</f>
        <v>11769.38118</v>
      </c>
      <c r="D18" s="7">
        <f t="shared" si="0"/>
        <v>8818.9618200000004</v>
      </c>
    </row>
    <row r="19" spans="1:4" ht="15.75">
      <c r="A19" s="14" t="s">
        <v>17</v>
      </c>
      <c r="B19" s="15">
        <f>2151632263.17/1000</f>
        <v>2151632.2631700002</v>
      </c>
      <c r="C19" s="15">
        <f>1072877344.54/1000</f>
        <v>1072877.34454</v>
      </c>
      <c r="D19" s="7">
        <f t="shared" si="0"/>
        <v>1078754.9186300002</v>
      </c>
    </row>
    <row r="20" spans="1:4" ht="31.5">
      <c r="A20" s="16" t="s">
        <v>18</v>
      </c>
      <c r="B20" s="17">
        <f>11000000/1000</f>
        <v>11000</v>
      </c>
      <c r="C20" s="17">
        <f>-302610807.14/1000</f>
        <v>-302610.80713999999</v>
      </c>
      <c r="D20" s="7">
        <f>B20-C20</f>
        <v>313610.80713999999</v>
      </c>
    </row>
  </sheetData>
  <mergeCells count="5">
    <mergeCell ref="A3:A7"/>
    <mergeCell ref="B3:B7"/>
    <mergeCell ref="C4:C7"/>
    <mergeCell ref="D3:D7"/>
    <mergeCell ref="A1:D2"/>
  </mergeCells>
  <pageMargins left="0.511811023622047" right="0" top="0.94488188976377996" bottom="0" header="0.11811023622047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2022-03-29T14:24:00Z</cp:lastPrinted>
  <dcterms:created xsi:type="dcterms:W3CDTF">2020-02-20T12:16:00Z</dcterms:created>
  <dcterms:modified xsi:type="dcterms:W3CDTF">2026-08-20T13:14:19Z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7B615F36968244D2A773F93A9FB756B9_12</vt:lpwstr>
  </property>
  <property fmtid="{D5CDD505-2E9C-101B-9397-08002B2CF9AE}" pid="3" name="KSOProductBuildVer">
    <vt:lpwstr>1049-12.2.0.23196</vt:lpwstr>
  </property>
</Properties>
</file>